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5180" windowHeight="921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'Лист1'!$A$1:$R$60</definedName>
  </definedNames>
  <calcPr fullCalcOnLoad="1"/>
</workbook>
</file>

<file path=xl/sharedStrings.xml><?xml version="1.0" encoding="utf-8"?>
<sst xmlns="http://schemas.openxmlformats.org/spreadsheetml/2006/main" count="131" uniqueCount="69">
  <si>
    <t>1 этап</t>
  </si>
  <si>
    <t>2 этап</t>
  </si>
  <si>
    <t>Финал</t>
  </si>
  <si>
    <t>ИТОГО</t>
  </si>
  <si>
    <t>Округ</t>
  </si>
  <si>
    <t xml:space="preserve">Личное </t>
  </si>
  <si>
    <t xml:space="preserve">Командное </t>
  </si>
  <si>
    <t>место в рейтинге</t>
  </si>
  <si>
    <t xml:space="preserve">количество набранных очков </t>
  </si>
  <si>
    <t>Название команды</t>
  </si>
  <si>
    <t>Образовательное учреждение</t>
  </si>
  <si>
    <t>ВАО</t>
  </si>
  <si>
    <t>«ВЕРТИКАЛЬ»</t>
  </si>
  <si>
    <t>ГБОУ ЦО № 1748</t>
  </si>
  <si>
    <t xml:space="preserve">ВАО </t>
  </si>
  <si>
    <t>Центр Развития Творчества Детей и Юношества им. А.В.Косарева (ЦРТДЮ)</t>
  </si>
  <si>
    <t>ЗАО</t>
  </si>
  <si>
    <t>ФОК "Юбилейный"</t>
  </si>
  <si>
    <t>Клуб художественной гимнастики ДООЦ «Западный»</t>
  </si>
  <si>
    <t>ГОУ СОШ № 888</t>
  </si>
  <si>
    <t>"Арабеск"</t>
  </si>
  <si>
    <t xml:space="preserve"> ГОУ ЦВР «Синегория»</t>
  </si>
  <si>
    <t>Зеленоград</t>
  </si>
  <si>
    <t>"Мечта"</t>
  </si>
  <si>
    <t>ГБОУ Дворец Творчества Детей и Молодежи</t>
  </si>
  <si>
    <t>Восток</t>
  </si>
  <si>
    <t xml:space="preserve">ГОУ ДЮЦ </t>
  </si>
  <si>
    <t>СВАО</t>
  </si>
  <si>
    <t>"Олимпия Плюс"</t>
  </si>
  <si>
    <t xml:space="preserve">гимназия №1565 «Свиблово» </t>
  </si>
  <si>
    <t>ГБОУ Гимназия 1518</t>
  </si>
  <si>
    <t>ГБОУ_Гимназия 1518</t>
  </si>
  <si>
    <t>СЗАО</t>
  </si>
  <si>
    <t>Академия Ирины Винер</t>
  </si>
  <si>
    <t>№ 821</t>
  </si>
  <si>
    <t>ДТДиМ «Неоткрытые острова»</t>
  </si>
  <si>
    <t>№ 70</t>
  </si>
  <si>
    <t>ЦАО</t>
  </si>
  <si>
    <t>"Совушки"</t>
  </si>
  <si>
    <t>ГОУ СОШ № 1233</t>
  </si>
  <si>
    <t>ЮАО</t>
  </si>
  <si>
    <t>"Ласточки"</t>
  </si>
  <si>
    <t>ГОУ ДООЦ «Южный»</t>
  </si>
  <si>
    <t>№ 2000</t>
  </si>
  <si>
    <t>№ 879</t>
  </si>
  <si>
    <t>№ 1426</t>
  </si>
  <si>
    <t>"Звездочки"</t>
  </si>
  <si>
    <t>ГОУ ЦО № 548</t>
  </si>
  <si>
    <t>студия «Сила и грация»</t>
  </si>
  <si>
    <t>ЮВАО</t>
  </si>
  <si>
    <t>"Грация"1986</t>
  </si>
  <si>
    <t xml:space="preserve">ГОУ СОШ_№1986 </t>
  </si>
  <si>
    <t>«Грация» 1186</t>
  </si>
  <si>
    <t xml:space="preserve">ГОУ СОШ №1186 </t>
  </si>
  <si>
    <t>"Респект"</t>
  </si>
  <si>
    <t>ГОУ СОШ № 394</t>
  </si>
  <si>
    <t>ЮЗАО</t>
  </si>
  <si>
    <t>ДООЦ "Юго-Западный"</t>
  </si>
  <si>
    <t>ЦО "Москва -98"</t>
  </si>
  <si>
    <t>№ 1953</t>
  </si>
  <si>
    <t xml:space="preserve">ФОК  Ясногорский </t>
  </si>
  <si>
    <t>ГОУ СОШ 1956</t>
  </si>
  <si>
    <t xml:space="preserve">Зеленоградский АО </t>
  </si>
  <si>
    <t>Таблица результатов по итогам соревнований школьной Лиги художественной гимнастики</t>
  </si>
  <si>
    <t>место</t>
  </si>
  <si>
    <t>очки</t>
  </si>
  <si>
    <t>личное</t>
  </si>
  <si>
    <t>командное</t>
  </si>
  <si>
    <t xml:space="preserve">Уважаемые коллеги! Обращаем Ваше внимание на заполнение заявок для участия в школьной Лиге художественной гимнастике. Необходимо указывать название команды, название (номер) образовательного учреждения, округ Москвы с тем, чтобы не допускать неточностей и ошибок в таблице рейтинга.  По мере поступления дополнительных сведений таблица может меняться в течении календаря соревнований.  Окончательные итоги будут подведены в срок не позднее 15 июня 2012 года. Претензии, присланные после 10 июня,  приниматься не будут. Адрес : gimmoskva@rambler.ru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</si>
</sst>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b/>
      <sz val="10"/>
      <color indexed="12"/>
      <name val="Arial Cyr"/>
      <family val="0"/>
    </font>
    <font>
      <b/>
      <sz val="10"/>
      <name val="Arial Cyr"/>
      <family val="0"/>
    </font>
    <font>
      <b/>
      <sz val="9"/>
      <color indexed="12"/>
      <name val="Arial Cyr"/>
      <family val="0"/>
    </font>
    <font>
      <sz val="8"/>
      <color indexed="12"/>
      <name val="Arial Cyr"/>
      <family val="0"/>
    </font>
    <font>
      <sz val="10"/>
      <color indexed="12"/>
      <name val="Arial Cyr"/>
      <family val="0"/>
    </font>
    <font>
      <i/>
      <sz val="11"/>
      <name val="Arial"/>
      <family val="2"/>
    </font>
    <font>
      <i/>
      <sz val="11"/>
      <color indexed="12"/>
      <name val="Arial"/>
      <family val="2"/>
    </font>
    <font>
      <sz val="11"/>
      <name val="Arial"/>
      <family val="2"/>
    </font>
    <font>
      <i/>
      <sz val="11"/>
      <color indexed="8"/>
      <name val="Arial"/>
      <family val="2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12"/>
      <color indexed="12"/>
      <name val="Arial Cyr"/>
      <family val="0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1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4" fillId="0" borderId="12" xfId="0" applyFont="1" applyBorder="1" applyAlignment="1">
      <alignment horizontal="justify"/>
    </xf>
    <xf numFmtId="0" fontId="1" fillId="0" borderId="0" xfId="0" applyFont="1" applyAlignment="1">
      <alignment horizontal="justify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6" fillId="0" borderId="13" xfId="0" applyNumberFormat="1" applyFont="1" applyBorder="1" applyAlignment="1">
      <alignment/>
    </xf>
    <xf numFmtId="0" fontId="6" fillId="0" borderId="14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13" xfId="0" applyFont="1" applyBorder="1" applyAlignment="1">
      <alignment horizontal="justify"/>
    </xf>
    <xf numFmtId="0" fontId="6" fillId="0" borderId="14" xfId="0" applyFont="1" applyBorder="1" applyAlignment="1">
      <alignment horizontal="justify"/>
    </xf>
    <xf numFmtId="0" fontId="1" fillId="0" borderId="1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6" fillId="0" borderId="12" xfId="0" applyNumberFormat="1" applyFont="1" applyBorder="1" applyAlignment="1">
      <alignment/>
    </xf>
    <xf numFmtId="0" fontId="6" fillId="0" borderId="11" xfId="0" applyNumberFormat="1" applyFont="1" applyBorder="1" applyAlignment="1">
      <alignment/>
    </xf>
    <xf numFmtId="0" fontId="6" fillId="0" borderId="0" xfId="0" applyFont="1" applyBorder="1" applyAlignment="1">
      <alignment horizontal="justify"/>
    </xf>
    <xf numFmtId="0" fontId="6" fillId="0" borderId="12" xfId="0" applyFont="1" applyBorder="1" applyAlignment="1">
      <alignment horizontal="justify"/>
    </xf>
    <xf numFmtId="0" fontId="1" fillId="0" borderId="15" xfId="0" applyFont="1" applyBorder="1" applyAlignment="1">
      <alignment horizontal="center"/>
    </xf>
    <xf numFmtId="0" fontId="8" fillId="33" borderId="16" xfId="0" applyFont="1" applyFill="1" applyBorder="1" applyAlignment="1">
      <alignment/>
    </xf>
    <xf numFmtId="0" fontId="6" fillId="33" borderId="16" xfId="0" applyNumberFormat="1" applyFont="1" applyFill="1" applyBorder="1" applyAlignment="1">
      <alignment/>
    </xf>
    <xf numFmtId="0" fontId="6" fillId="33" borderId="17" xfId="0" applyNumberFormat="1" applyFont="1" applyFill="1" applyBorder="1" applyAlignment="1">
      <alignment/>
    </xf>
    <xf numFmtId="0" fontId="6" fillId="33" borderId="15" xfId="0" applyNumberFormat="1" applyFont="1" applyFill="1" applyBorder="1" applyAlignment="1">
      <alignment/>
    </xf>
    <xf numFmtId="0" fontId="6" fillId="0" borderId="16" xfId="0" applyFont="1" applyBorder="1" applyAlignment="1">
      <alignment horizontal="justify"/>
    </xf>
    <xf numFmtId="0" fontId="6" fillId="0" borderId="17" xfId="0" applyFont="1" applyBorder="1" applyAlignment="1">
      <alignment horizontal="justify"/>
    </xf>
    <xf numFmtId="0" fontId="7" fillId="33" borderId="17" xfId="0" applyNumberFormat="1" applyFont="1" applyFill="1" applyBorder="1" applyAlignment="1">
      <alignment/>
    </xf>
    <xf numFmtId="0" fontId="8" fillId="0" borderId="0" xfId="0" applyFont="1" applyBorder="1" applyAlignment="1">
      <alignment horizontal="justify"/>
    </xf>
    <xf numFmtId="0" fontId="6" fillId="33" borderId="16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 horizontal="justify"/>
    </xf>
    <xf numFmtId="0" fontId="6" fillId="0" borderId="0" xfId="0" applyFont="1" applyAlignment="1">
      <alignment horizontal="justify"/>
    </xf>
    <xf numFmtId="0" fontId="6" fillId="0" borderId="16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justify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1" fontId="0" fillId="0" borderId="12" xfId="0" applyNumberFormat="1" applyBorder="1" applyAlignment="1">
      <alignment/>
    </xf>
    <xf numFmtId="0" fontId="0" fillId="0" borderId="16" xfId="0" applyFill="1" applyBorder="1" applyAlignment="1">
      <alignment/>
    </xf>
    <xf numFmtId="41" fontId="0" fillId="0" borderId="17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1" fontId="0" fillId="0" borderId="0" xfId="0" applyNumberFormat="1" applyAlignment="1">
      <alignment/>
    </xf>
    <xf numFmtId="0" fontId="8" fillId="0" borderId="12" xfId="0" applyFont="1" applyBorder="1" applyAlignment="1">
      <alignment horizontal="justify"/>
    </xf>
    <xf numFmtId="0" fontId="1" fillId="0" borderId="15" xfId="0" applyFont="1" applyFill="1" applyBorder="1" applyAlignment="1">
      <alignment horizontal="center"/>
    </xf>
    <xf numFmtId="0" fontId="7" fillId="0" borderId="18" xfId="0" applyNumberFormat="1" applyFont="1" applyBorder="1" applyAlignment="1">
      <alignment/>
    </xf>
    <xf numFmtId="0" fontId="7" fillId="0" borderId="19" xfId="0" applyNumberFormat="1" applyFont="1" applyBorder="1" applyAlignment="1">
      <alignment/>
    </xf>
    <xf numFmtId="0" fontId="7" fillId="33" borderId="20" xfId="0" applyNumberFormat="1" applyFont="1" applyFill="1" applyBorder="1" applyAlignment="1">
      <alignment/>
    </xf>
    <xf numFmtId="0" fontId="7" fillId="0" borderId="20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14" fillId="0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justify"/>
    </xf>
    <xf numFmtId="14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4" fontId="2" fillId="0" borderId="21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61;&#1086;&#1079;&#1103;&#1080;&#1085;\AppData\Local\Microsoft\Windows\Temporary%20Internet%20Files\Content.IE5\HFZLTBAS\&#1056;&#1077;&#1081;&#1090;&#1080;&#1085;&#1075;%201%20&#1101;&#1090;&#1072;&#1087;&#1072;%20&#1050;&#1085;&#1080;&#1075;&#1072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ие  результаты"/>
      <sheetName val="Рейтинг спортсменов "/>
      <sheetName val="Рейтинг клубов "/>
      <sheetName val=" Очки командное первенство"/>
      <sheetName val="Очки личное первенство"/>
      <sheetName val="Рейтинг по округам"/>
      <sheetName val="Рейтинг тренеров"/>
      <sheetName val="Данные по алфавиту"/>
    </sheetNames>
    <sheetDataSet>
      <sheetData sheetId="3">
        <row r="3">
          <cell r="F3">
            <v>11</v>
          </cell>
        </row>
        <row r="4">
          <cell r="F4">
            <v>22</v>
          </cell>
        </row>
        <row r="5">
          <cell r="F5">
            <v>11</v>
          </cell>
        </row>
        <row r="6">
          <cell r="F6">
            <v>11</v>
          </cell>
        </row>
        <row r="7">
          <cell r="F7">
            <v>11</v>
          </cell>
        </row>
        <row r="8">
          <cell r="F8">
            <v>10</v>
          </cell>
        </row>
        <row r="9">
          <cell r="F9">
            <v>11</v>
          </cell>
        </row>
        <row r="10">
          <cell r="F10">
            <v>11</v>
          </cell>
        </row>
        <row r="11">
          <cell r="F11">
            <v>10</v>
          </cell>
        </row>
        <row r="17">
          <cell r="F17">
            <v>1</v>
          </cell>
        </row>
        <row r="18">
          <cell r="F18">
            <v>2</v>
          </cell>
        </row>
        <row r="20">
          <cell r="F20">
            <v>1</v>
          </cell>
        </row>
        <row r="22">
          <cell r="F22">
            <v>1</v>
          </cell>
        </row>
        <row r="23">
          <cell r="F23">
            <v>1</v>
          </cell>
        </row>
      </sheetData>
      <sheetData sheetId="4">
        <row r="7">
          <cell r="H7">
            <v>8</v>
          </cell>
        </row>
        <row r="15">
          <cell r="H15">
            <v>48</v>
          </cell>
        </row>
        <row r="18">
          <cell r="H18">
            <v>2</v>
          </cell>
        </row>
        <row r="30">
          <cell r="H30">
            <v>95</v>
          </cell>
        </row>
        <row r="55">
          <cell r="H55">
            <v>137</v>
          </cell>
        </row>
        <row r="65">
          <cell r="H65">
            <v>27</v>
          </cell>
        </row>
        <row r="74">
          <cell r="H74">
            <v>5</v>
          </cell>
        </row>
        <row r="91">
          <cell r="H91">
            <v>65</v>
          </cell>
        </row>
        <row r="97">
          <cell r="H97">
            <v>26</v>
          </cell>
        </row>
        <row r="98">
          <cell r="H98">
            <v>10</v>
          </cell>
        </row>
        <row r="99">
          <cell r="H99">
            <v>7</v>
          </cell>
        </row>
        <row r="100">
          <cell r="H100">
            <v>10</v>
          </cell>
        </row>
        <row r="101">
          <cell r="H101">
            <v>2</v>
          </cell>
        </row>
        <row r="102">
          <cell r="H102">
            <v>3</v>
          </cell>
        </row>
        <row r="103">
          <cell r="H103">
            <v>1</v>
          </cell>
        </row>
        <row r="104">
          <cell r="H104">
            <v>9</v>
          </cell>
        </row>
        <row r="105">
          <cell r="H105">
            <v>8</v>
          </cell>
        </row>
        <row r="106">
          <cell r="H106">
            <v>3</v>
          </cell>
        </row>
        <row r="117">
          <cell r="H117">
            <v>28</v>
          </cell>
        </row>
        <row r="128">
          <cell r="H128">
            <v>14</v>
          </cell>
        </row>
        <row r="134">
          <cell r="H134">
            <v>73</v>
          </cell>
        </row>
        <row r="138">
          <cell r="H138">
            <v>19</v>
          </cell>
        </row>
        <row r="145">
          <cell r="H145">
            <v>6</v>
          </cell>
        </row>
        <row r="150">
          <cell r="H150">
            <v>11</v>
          </cell>
        </row>
        <row r="176">
          <cell r="H176">
            <v>2</v>
          </cell>
        </row>
        <row r="183">
          <cell r="H183">
            <v>36</v>
          </cell>
        </row>
        <row r="191">
          <cell r="H191">
            <v>15</v>
          </cell>
        </row>
        <row r="205">
          <cell r="H205">
            <v>114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1"/>
  <sheetViews>
    <sheetView tabSelected="1" view="pageBreakPreview" zoomScaleNormal="50" zoomScaleSheetLayoutView="100" zoomScalePageLayoutView="0" workbookViewId="0" topLeftCell="A1">
      <selection activeCell="A1" sqref="A1:IV16384"/>
    </sheetView>
  </sheetViews>
  <sheetFormatPr defaultColWidth="8.875" defaultRowHeight="12.75"/>
  <cols>
    <col min="1" max="1" width="0.12890625" style="1" customWidth="1"/>
    <col min="2" max="2" width="13.875" style="1" customWidth="1"/>
    <col min="3" max="3" width="6.625" style="1" customWidth="1"/>
    <col min="4" max="4" width="6.75390625" style="1" customWidth="1"/>
    <col min="5" max="5" width="7.25390625" style="48" customWidth="1"/>
    <col min="6" max="6" width="7.125" style="1" customWidth="1"/>
    <col min="7" max="7" width="5.25390625" style="1" customWidth="1"/>
    <col min="8" max="8" width="3.625" style="1" customWidth="1"/>
    <col min="9" max="9" width="4.125" style="1" customWidth="1"/>
    <col min="10" max="10" width="6.25390625" style="1" customWidth="1"/>
    <col min="11" max="11" width="3.375" style="1" customWidth="1"/>
    <col min="12" max="12" width="4.25390625" style="1" customWidth="1"/>
    <col min="13" max="14" width="4.00390625" style="1" customWidth="1"/>
    <col min="15" max="15" width="5.00390625" style="1" customWidth="1"/>
    <col min="16" max="16" width="4.75390625" style="1" customWidth="1"/>
    <col min="17" max="17" width="20.25390625" style="1" customWidth="1"/>
    <col min="18" max="18" width="18.375" style="1" customWidth="1"/>
    <col min="19" max="19" width="24.75390625" style="1" customWidth="1"/>
    <col min="20" max="20" width="26.875" style="1" customWidth="1"/>
    <col min="21" max="16384" width="8.875" style="1" customWidth="1"/>
  </cols>
  <sheetData>
    <row r="1" spans="2:18" ht="12.75">
      <c r="B1" s="74" t="s">
        <v>68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</row>
    <row r="2" spans="2:18" ht="62.25" customHeight="1"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2:18" ht="12.75">
      <c r="B3" s="73" t="s">
        <v>63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</row>
    <row r="4" spans="2:18" ht="13.5" thickBot="1"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</row>
    <row r="5" spans="3:18" ht="12.75">
      <c r="C5" s="87" t="s">
        <v>0</v>
      </c>
      <c r="D5" s="88"/>
      <c r="E5" s="88"/>
      <c r="F5" s="89"/>
      <c r="G5" s="87" t="s">
        <v>1</v>
      </c>
      <c r="H5" s="88"/>
      <c r="I5" s="88"/>
      <c r="J5" s="89"/>
      <c r="K5" s="87" t="s">
        <v>2</v>
      </c>
      <c r="L5" s="88"/>
      <c r="M5" s="88"/>
      <c r="N5" s="89"/>
      <c r="O5" s="87" t="s">
        <v>3</v>
      </c>
      <c r="P5" s="89"/>
      <c r="Q5" s="84" t="s">
        <v>9</v>
      </c>
      <c r="R5" s="84" t="s">
        <v>10</v>
      </c>
    </row>
    <row r="6" spans="1:19" ht="33" customHeight="1">
      <c r="A6" s="3"/>
      <c r="B6" s="4" t="s">
        <v>4</v>
      </c>
      <c r="C6" s="79" t="s">
        <v>5</v>
      </c>
      <c r="D6" s="80"/>
      <c r="E6" s="80" t="s">
        <v>6</v>
      </c>
      <c r="F6" s="81"/>
      <c r="G6" s="79" t="s">
        <v>5</v>
      </c>
      <c r="H6" s="80"/>
      <c r="I6" s="80" t="s">
        <v>6</v>
      </c>
      <c r="J6" s="81"/>
      <c r="K6" s="79" t="s">
        <v>5</v>
      </c>
      <c r="L6" s="80"/>
      <c r="M6" s="80" t="s">
        <v>6</v>
      </c>
      <c r="N6" s="81"/>
      <c r="O6" s="79" t="s">
        <v>5</v>
      </c>
      <c r="P6" s="81"/>
      <c r="Q6" s="85"/>
      <c r="R6" s="85"/>
      <c r="S6" s="5"/>
    </row>
    <row r="7" spans="1:19" ht="113.25" thickBot="1">
      <c r="A7" s="3"/>
      <c r="B7" s="5"/>
      <c r="C7" s="6" t="s">
        <v>7</v>
      </c>
      <c r="D7" s="7" t="s">
        <v>8</v>
      </c>
      <c r="E7" s="7" t="s">
        <v>7</v>
      </c>
      <c r="F7" s="8" t="s">
        <v>8</v>
      </c>
      <c r="G7" s="6" t="s">
        <v>7</v>
      </c>
      <c r="H7" s="7" t="s">
        <v>8</v>
      </c>
      <c r="I7" s="7" t="s">
        <v>7</v>
      </c>
      <c r="J7" s="8" t="s">
        <v>8</v>
      </c>
      <c r="K7" s="6" t="s">
        <v>7</v>
      </c>
      <c r="L7" s="7" t="s">
        <v>8</v>
      </c>
      <c r="M7" s="7" t="s">
        <v>7</v>
      </c>
      <c r="N7" s="8" t="s">
        <v>8</v>
      </c>
      <c r="O7" s="6" t="s">
        <v>7</v>
      </c>
      <c r="P7" s="8" t="s">
        <v>8</v>
      </c>
      <c r="Q7" s="86"/>
      <c r="R7" s="86"/>
      <c r="S7" s="5"/>
    </row>
    <row r="8" spans="3:16" ht="13.5" thickBot="1">
      <c r="C8" s="75">
        <v>40895</v>
      </c>
      <c r="D8" s="76"/>
      <c r="E8" s="77">
        <v>40957</v>
      </c>
      <c r="F8" s="78"/>
      <c r="G8" s="70"/>
      <c r="H8" s="71"/>
      <c r="I8" s="71"/>
      <c r="J8" s="72"/>
      <c r="K8" s="70"/>
      <c r="L8" s="71"/>
      <c r="M8" s="71"/>
      <c r="N8" s="72"/>
      <c r="O8" s="70"/>
      <c r="P8" s="72"/>
    </row>
    <row r="9" spans="1:18" ht="28.5">
      <c r="A9" s="2"/>
      <c r="B9" s="13" t="s">
        <v>11</v>
      </c>
      <c r="C9" s="2"/>
      <c r="D9" s="14">
        <f>'[1]Очки личное первенство'!H91</f>
        <v>65</v>
      </c>
      <c r="E9" s="62"/>
      <c r="F9" s="15"/>
      <c r="G9" s="16"/>
      <c r="H9" s="14"/>
      <c r="I9" s="14"/>
      <c r="J9" s="15"/>
      <c r="K9" s="16"/>
      <c r="L9" s="14"/>
      <c r="M9" s="14"/>
      <c r="N9" s="15"/>
      <c r="O9" s="16"/>
      <c r="P9" s="15"/>
      <c r="Q9" s="17" t="s">
        <v>12</v>
      </c>
      <c r="R9" s="18" t="s">
        <v>13</v>
      </c>
    </row>
    <row r="10" spans="1:18" ht="99.75">
      <c r="A10" s="19"/>
      <c r="B10" s="20" t="s">
        <v>14</v>
      </c>
      <c r="C10" s="19"/>
      <c r="D10" s="21">
        <f>'[1]Очки личное первенство'!H191</f>
        <v>15</v>
      </c>
      <c r="E10" s="63"/>
      <c r="F10" s="23"/>
      <c r="G10" s="24"/>
      <c r="H10" s="21"/>
      <c r="I10" s="21"/>
      <c r="J10" s="23"/>
      <c r="K10" s="24"/>
      <c r="L10" s="21"/>
      <c r="M10" s="21"/>
      <c r="N10" s="23"/>
      <c r="O10" s="24"/>
      <c r="P10" s="23"/>
      <c r="Q10" s="25" t="s">
        <v>15</v>
      </c>
      <c r="R10" s="26" t="s">
        <v>15</v>
      </c>
    </row>
    <row r="11" spans="1:18" ht="15" thickBot="1">
      <c r="A11" s="27"/>
      <c r="B11" s="28" t="s">
        <v>11</v>
      </c>
      <c r="C11" s="27">
        <v>4</v>
      </c>
      <c r="D11" s="29">
        <f>SUM(D9:D10)</f>
        <v>80</v>
      </c>
      <c r="E11" s="64"/>
      <c r="F11" s="30"/>
      <c r="G11" s="31"/>
      <c r="H11" s="29"/>
      <c r="I11" s="29"/>
      <c r="J11" s="30"/>
      <c r="K11" s="31"/>
      <c r="L11" s="29"/>
      <c r="M11" s="29"/>
      <c r="N11" s="30"/>
      <c r="O11" s="31"/>
      <c r="P11" s="30"/>
      <c r="Q11" s="32"/>
      <c r="R11" s="33"/>
    </row>
    <row r="12" spans="1:18" ht="14.25">
      <c r="A12" s="2"/>
      <c r="B12" s="13" t="s">
        <v>16</v>
      </c>
      <c r="C12" s="2"/>
      <c r="D12" s="14">
        <f>'[1]Очки личное первенство'!H183</f>
        <v>36</v>
      </c>
      <c r="E12" s="62"/>
      <c r="F12" s="15"/>
      <c r="G12" s="16"/>
      <c r="H12" s="14"/>
      <c r="I12" s="14"/>
      <c r="J12" s="15"/>
      <c r="K12" s="16"/>
      <c r="L12" s="14"/>
      <c r="M12" s="14"/>
      <c r="N12" s="15"/>
      <c r="O12" s="16"/>
      <c r="P12" s="15"/>
      <c r="Q12" s="17" t="s">
        <v>17</v>
      </c>
      <c r="R12" s="18"/>
    </row>
    <row r="13" spans="1:18" ht="71.25">
      <c r="A13" s="19"/>
      <c r="B13" s="20" t="s">
        <v>16</v>
      </c>
      <c r="C13" s="19"/>
      <c r="D13" s="21">
        <f>'[1]Очки личное первенство'!H150</f>
        <v>11</v>
      </c>
      <c r="E13" s="63"/>
      <c r="F13" s="23">
        <f>'[1] Очки командное первенство'!F10</f>
        <v>11</v>
      </c>
      <c r="G13" s="24"/>
      <c r="H13" s="21"/>
      <c r="I13" s="21"/>
      <c r="J13" s="23"/>
      <c r="K13" s="24"/>
      <c r="L13" s="21"/>
      <c r="M13" s="21"/>
      <c r="N13" s="23"/>
      <c r="O13" s="24"/>
      <c r="P13" s="23"/>
      <c r="Q13" s="25" t="s">
        <v>18</v>
      </c>
      <c r="R13" s="26" t="s">
        <v>19</v>
      </c>
    </row>
    <row r="14" spans="1:18" ht="14.25">
      <c r="A14" s="19"/>
      <c r="B14" s="20" t="s">
        <v>16</v>
      </c>
      <c r="C14" s="19"/>
      <c r="D14" s="21">
        <f>'[1]Очки личное первенство'!H205</f>
        <v>114</v>
      </c>
      <c r="E14" s="63"/>
      <c r="F14" s="23">
        <f>'[1] Очки командное первенство'!F5</f>
        <v>11</v>
      </c>
      <c r="G14" s="24"/>
      <c r="H14" s="21"/>
      <c r="I14" s="21"/>
      <c r="J14" s="23"/>
      <c r="K14" s="24"/>
      <c r="L14" s="21"/>
      <c r="M14" s="21"/>
      <c r="N14" s="23"/>
      <c r="O14" s="24"/>
      <c r="P14" s="23"/>
      <c r="Q14" s="25" t="s">
        <v>58</v>
      </c>
      <c r="R14" s="26" t="s">
        <v>59</v>
      </c>
    </row>
    <row r="15" spans="1:18" ht="28.5">
      <c r="A15" s="19"/>
      <c r="B15" s="20" t="s">
        <v>16</v>
      </c>
      <c r="C15" s="19"/>
      <c r="D15" s="21">
        <f>'[1]Очки личное первенство'!H7</f>
        <v>8</v>
      </c>
      <c r="E15" s="63"/>
      <c r="F15" s="23">
        <f>'[1] Очки командное первенство'!F11</f>
        <v>10</v>
      </c>
      <c r="G15" s="24"/>
      <c r="H15" s="21"/>
      <c r="I15" s="21"/>
      <c r="J15" s="23"/>
      <c r="K15" s="24"/>
      <c r="L15" s="21"/>
      <c r="M15" s="21"/>
      <c r="N15" s="23"/>
      <c r="O15" s="24"/>
      <c r="P15" s="23"/>
      <c r="Q15" s="25" t="s">
        <v>20</v>
      </c>
      <c r="R15" s="26" t="s">
        <v>21</v>
      </c>
    </row>
    <row r="16" spans="1:18" ht="15" thickBot="1">
      <c r="A16" s="27"/>
      <c r="B16" s="28" t="s">
        <v>16</v>
      </c>
      <c r="C16" s="27">
        <v>5</v>
      </c>
      <c r="D16" s="29">
        <f>SUM(D12:D15)</f>
        <v>169</v>
      </c>
      <c r="E16" s="64">
        <v>3</v>
      </c>
      <c r="F16" s="34">
        <f>SUM(F13:F15)</f>
        <v>32</v>
      </c>
      <c r="G16" s="31"/>
      <c r="H16" s="29"/>
      <c r="I16" s="29"/>
      <c r="J16" s="30"/>
      <c r="K16" s="31"/>
      <c r="L16" s="29"/>
      <c r="M16" s="29"/>
      <c r="N16" s="30"/>
      <c r="O16" s="31"/>
      <c r="P16" s="30"/>
      <c r="Q16" s="32"/>
      <c r="R16" s="33"/>
    </row>
    <row r="17" spans="1:18" ht="57">
      <c r="A17" s="2"/>
      <c r="B17" s="13" t="s">
        <v>22</v>
      </c>
      <c r="C17" s="2"/>
      <c r="D17" s="14">
        <f>'[1]Очки личное первенство'!H55</f>
        <v>137</v>
      </c>
      <c r="E17" s="62"/>
      <c r="F17" s="15">
        <f>'[1] Очки командное первенство'!F6+'[1] Очки командное первенство'!F7+'[1] Очки командное первенство'!F17</f>
        <v>23</v>
      </c>
      <c r="G17" s="16"/>
      <c r="H17" s="14"/>
      <c r="I17" s="14"/>
      <c r="J17" s="15"/>
      <c r="K17" s="16"/>
      <c r="L17" s="14"/>
      <c r="M17" s="14"/>
      <c r="N17" s="15"/>
      <c r="O17" s="16"/>
      <c r="P17" s="15"/>
      <c r="Q17" s="17" t="s">
        <v>23</v>
      </c>
      <c r="R17" s="18" t="s">
        <v>24</v>
      </c>
    </row>
    <row r="18" spans="1:18" ht="14.25">
      <c r="A18" s="19"/>
      <c r="B18" s="20" t="s">
        <v>22</v>
      </c>
      <c r="C18" s="19"/>
      <c r="D18" s="21">
        <f>'[1]Очки личное первенство'!H117</f>
        <v>28</v>
      </c>
      <c r="E18" s="63"/>
      <c r="F18" s="23"/>
      <c r="G18" s="24"/>
      <c r="H18" s="21"/>
      <c r="I18" s="21"/>
      <c r="J18" s="23"/>
      <c r="K18" s="24"/>
      <c r="L18" s="21"/>
      <c r="M18" s="21"/>
      <c r="N18" s="23"/>
      <c r="O18" s="24"/>
      <c r="P18" s="23"/>
      <c r="Q18" s="25" t="s">
        <v>25</v>
      </c>
      <c r="R18" s="26" t="s">
        <v>26</v>
      </c>
    </row>
    <row r="19" spans="1:18" ht="15" thickBot="1">
      <c r="A19" s="27"/>
      <c r="B19" s="28" t="s">
        <v>22</v>
      </c>
      <c r="C19" s="27">
        <v>2</v>
      </c>
      <c r="D19" s="29">
        <f>SUM(D17:D18)</f>
        <v>165</v>
      </c>
      <c r="E19" s="64">
        <v>2</v>
      </c>
      <c r="F19" s="34">
        <f>SUM(F17:F18)</f>
        <v>23</v>
      </c>
      <c r="G19" s="31"/>
      <c r="H19" s="29"/>
      <c r="I19" s="29"/>
      <c r="J19" s="30"/>
      <c r="K19" s="31"/>
      <c r="L19" s="29"/>
      <c r="M19" s="29"/>
      <c r="N19" s="30"/>
      <c r="O19" s="31"/>
      <c r="P19" s="30"/>
      <c r="Q19" s="32"/>
      <c r="R19" s="33"/>
    </row>
    <row r="20" spans="1:18" ht="28.5">
      <c r="A20" s="2"/>
      <c r="B20" s="13" t="s">
        <v>27</v>
      </c>
      <c r="C20" s="2"/>
      <c r="D20" s="14">
        <f>'[1]Очки личное первенство'!H65</f>
        <v>27</v>
      </c>
      <c r="E20" s="62"/>
      <c r="F20" s="15"/>
      <c r="G20" s="16"/>
      <c r="H20" s="14"/>
      <c r="I20" s="14"/>
      <c r="J20" s="15"/>
      <c r="K20" s="16"/>
      <c r="L20" s="14"/>
      <c r="M20" s="14"/>
      <c r="N20" s="15"/>
      <c r="O20" s="16"/>
      <c r="P20" s="15"/>
      <c r="Q20" s="17" t="s">
        <v>28</v>
      </c>
      <c r="R20" s="18" t="s">
        <v>29</v>
      </c>
    </row>
    <row r="21" spans="1:18" ht="28.5">
      <c r="A21" s="19"/>
      <c r="B21" s="20" t="s">
        <v>27</v>
      </c>
      <c r="C21" s="19"/>
      <c r="D21" s="21"/>
      <c r="E21" s="63"/>
      <c r="F21" s="23">
        <f>'[1] Очки командное первенство'!F8</f>
        <v>10</v>
      </c>
      <c r="G21" s="24"/>
      <c r="H21" s="21"/>
      <c r="I21" s="21"/>
      <c r="J21" s="23"/>
      <c r="K21" s="24"/>
      <c r="L21" s="21"/>
      <c r="M21" s="21"/>
      <c r="N21" s="23"/>
      <c r="O21" s="24"/>
      <c r="P21" s="23"/>
      <c r="Q21" s="35" t="s">
        <v>30</v>
      </c>
      <c r="R21" s="60" t="s">
        <v>31</v>
      </c>
    </row>
    <row r="22" spans="1:18" ht="15" thickBot="1">
      <c r="A22" s="27"/>
      <c r="B22" s="28" t="s">
        <v>27</v>
      </c>
      <c r="C22" s="27">
        <v>7</v>
      </c>
      <c r="D22" s="29">
        <f>SUM(D20)</f>
        <v>27</v>
      </c>
      <c r="E22" s="64">
        <v>5</v>
      </c>
      <c r="F22" s="34">
        <f>SUM(F20:F21)</f>
        <v>10</v>
      </c>
      <c r="G22" s="31"/>
      <c r="H22" s="29"/>
      <c r="I22" s="29"/>
      <c r="J22" s="30"/>
      <c r="K22" s="31"/>
      <c r="L22" s="29"/>
      <c r="M22" s="29"/>
      <c r="N22" s="30"/>
      <c r="O22" s="31"/>
      <c r="P22" s="30"/>
      <c r="Q22" s="32"/>
      <c r="R22" s="33"/>
    </row>
    <row r="23" spans="1:18" ht="28.5">
      <c r="A23" s="2"/>
      <c r="B23" s="13" t="s">
        <v>32</v>
      </c>
      <c r="C23" s="2"/>
      <c r="D23" s="14">
        <f>'[1]Очки личное первенство'!H99+'[1]Очки личное первенство'!H103+'[1]Очки личное первенство'!H104+'[1]Очки личное первенство'!H105+'[1]Очки личное первенство'!H106</f>
        <v>28</v>
      </c>
      <c r="E23" s="62"/>
      <c r="F23" s="15"/>
      <c r="G23" s="16"/>
      <c r="H23" s="14"/>
      <c r="I23" s="14"/>
      <c r="J23" s="15"/>
      <c r="K23" s="16"/>
      <c r="L23" s="14"/>
      <c r="M23" s="14"/>
      <c r="N23" s="15"/>
      <c r="O23" s="16"/>
      <c r="P23" s="15"/>
      <c r="Q23" s="17" t="s">
        <v>33</v>
      </c>
      <c r="R23" s="18" t="s">
        <v>34</v>
      </c>
    </row>
    <row r="24" spans="1:18" ht="42.75">
      <c r="A24" s="19"/>
      <c r="B24" s="20" t="s">
        <v>32</v>
      </c>
      <c r="C24" s="19"/>
      <c r="D24" s="21">
        <f>'[1]Очки личное первенство'!H145</f>
        <v>6</v>
      </c>
      <c r="E24" s="63"/>
      <c r="F24" s="23"/>
      <c r="G24" s="24"/>
      <c r="H24" s="21"/>
      <c r="I24" s="21"/>
      <c r="J24" s="23"/>
      <c r="K24" s="24"/>
      <c r="L24" s="21"/>
      <c r="M24" s="21"/>
      <c r="N24" s="23"/>
      <c r="O24" s="24"/>
      <c r="P24" s="23"/>
      <c r="Q24" s="25" t="s">
        <v>35</v>
      </c>
      <c r="R24" s="26"/>
    </row>
    <row r="25" spans="1:18" ht="28.5">
      <c r="A25" s="19"/>
      <c r="B25" s="20" t="s">
        <v>32</v>
      </c>
      <c r="C25" s="19"/>
      <c r="D25" s="21">
        <f>'[1]Очки личное первенство'!H101</f>
        <v>2</v>
      </c>
      <c r="E25" s="63"/>
      <c r="F25" s="23"/>
      <c r="G25" s="24"/>
      <c r="H25" s="21"/>
      <c r="I25" s="21"/>
      <c r="J25" s="23"/>
      <c r="K25" s="24"/>
      <c r="L25" s="21"/>
      <c r="M25" s="21"/>
      <c r="N25" s="23"/>
      <c r="O25" s="24"/>
      <c r="P25" s="23"/>
      <c r="Q25" s="25" t="s">
        <v>33</v>
      </c>
      <c r="R25" s="26" t="s">
        <v>36</v>
      </c>
    </row>
    <row r="26" spans="1:18" ht="15" thickBot="1">
      <c r="A26" s="27"/>
      <c r="B26" s="28" t="s">
        <v>32</v>
      </c>
      <c r="C26" s="27">
        <v>6</v>
      </c>
      <c r="D26" s="29">
        <f>SUM(D23:D25)</f>
        <v>36</v>
      </c>
      <c r="E26" s="64"/>
      <c r="F26" s="34">
        <f>SUM(F23:F25)</f>
        <v>0</v>
      </c>
      <c r="G26" s="31"/>
      <c r="H26" s="29"/>
      <c r="I26" s="29"/>
      <c r="J26" s="30"/>
      <c r="K26" s="31"/>
      <c r="L26" s="29"/>
      <c r="M26" s="29"/>
      <c r="N26" s="30"/>
      <c r="O26" s="31"/>
      <c r="P26" s="30"/>
      <c r="Q26" s="32"/>
      <c r="R26" s="33"/>
    </row>
    <row r="27" spans="1:18" ht="28.5">
      <c r="A27" s="2"/>
      <c r="B27" s="13" t="s">
        <v>37</v>
      </c>
      <c r="C27" s="2"/>
      <c r="D27" s="14">
        <f>'[1]Очки личное первенство'!H74</f>
        <v>5</v>
      </c>
      <c r="E27" s="62"/>
      <c r="F27" s="15"/>
      <c r="G27" s="16"/>
      <c r="H27" s="14"/>
      <c r="I27" s="14"/>
      <c r="J27" s="15"/>
      <c r="K27" s="16"/>
      <c r="L27" s="14"/>
      <c r="M27" s="14"/>
      <c r="N27" s="15"/>
      <c r="O27" s="16"/>
      <c r="P27" s="15"/>
      <c r="Q27" s="17" t="s">
        <v>38</v>
      </c>
      <c r="R27" s="18" t="s">
        <v>39</v>
      </c>
    </row>
    <row r="28" spans="1:18" ht="15" thickBot="1">
      <c r="A28" s="27"/>
      <c r="B28" s="28" t="s">
        <v>37</v>
      </c>
      <c r="C28" s="27">
        <v>8</v>
      </c>
      <c r="D28" s="29">
        <f>SUM(D27)</f>
        <v>5</v>
      </c>
      <c r="E28" s="64"/>
      <c r="F28" s="34">
        <f>SUM(F27)</f>
        <v>0</v>
      </c>
      <c r="G28" s="31"/>
      <c r="H28" s="29"/>
      <c r="I28" s="29"/>
      <c r="J28" s="30"/>
      <c r="K28" s="31"/>
      <c r="L28" s="29"/>
      <c r="M28" s="29"/>
      <c r="N28" s="30"/>
      <c r="O28" s="31"/>
      <c r="P28" s="30"/>
      <c r="Q28" s="32"/>
      <c r="R28" s="33"/>
    </row>
    <row r="29" spans="1:18" ht="28.5">
      <c r="A29" s="2"/>
      <c r="B29" s="13" t="s">
        <v>40</v>
      </c>
      <c r="C29" s="2"/>
      <c r="D29" s="14">
        <f>'[1]Очки личное первенство'!H30</f>
        <v>95</v>
      </c>
      <c r="E29" s="62"/>
      <c r="F29" s="15"/>
      <c r="G29" s="16"/>
      <c r="H29" s="14"/>
      <c r="I29" s="14"/>
      <c r="J29" s="15"/>
      <c r="K29" s="16"/>
      <c r="L29" s="14"/>
      <c r="M29" s="14"/>
      <c r="N29" s="15"/>
      <c r="O29" s="16"/>
      <c r="P29" s="15"/>
      <c r="Q29" s="17" t="s">
        <v>41</v>
      </c>
      <c r="R29" s="18" t="s">
        <v>42</v>
      </c>
    </row>
    <row r="30" spans="1:18" ht="28.5">
      <c r="A30" s="19"/>
      <c r="B30" s="20" t="s">
        <v>40</v>
      </c>
      <c r="C30" s="19"/>
      <c r="D30" s="21">
        <f>'[1]Очки личное первенство'!H98+'[1]Очки личное первенство'!H100</f>
        <v>20</v>
      </c>
      <c r="E30" s="63"/>
      <c r="F30" s="23">
        <f>'[1] Очки командное первенство'!F22</f>
        <v>1</v>
      </c>
      <c r="G30" s="24"/>
      <c r="H30" s="21"/>
      <c r="I30" s="21"/>
      <c r="J30" s="23"/>
      <c r="K30" s="24"/>
      <c r="L30" s="21"/>
      <c r="M30" s="21"/>
      <c r="N30" s="23"/>
      <c r="O30" s="24"/>
      <c r="P30" s="23"/>
      <c r="Q30" s="25" t="s">
        <v>33</v>
      </c>
      <c r="R30" s="26" t="s">
        <v>43</v>
      </c>
    </row>
    <row r="31" spans="1:18" ht="28.5">
      <c r="A31" s="19"/>
      <c r="B31" s="20" t="s">
        <v>40</v>
      </c>
      <c r="C31" s="19"/>
      <c r="D31" s="21"/>
      <c r="E31" s="63"/>
      <c r="F31" s="23">
        <f>'[1] Очки командное первенство'!F20</f>
        <v>1</v>
      </c>
      <c r="G31" s="24"/>
      <c r="H31" s="21"/>
      <c r="I31" s="21"/>
      <c r="J31" s="23"/>
      <c r="K31" s="24"/>
      <c r="L31" s="21"/>
      <c r="M31" s="21"/>
      <c r="N31" s="23"/>
      <c r="O31" s="24"/>
      <c r="P31" s="23"/>
      <c r="Q31" s="25" t="s">
        <v>33</v>
      </c>
      <c r="R31" s="26" t="s">
        <v>44</v>
      </c>
    </row>
    <row r="32" spans="1:18" ht="28.5">
      <c r="A32" s="19"/>
      <c r="B32" s="20" t="s">
        <v>40</v>
      </c>
      <c r="C32" s="19"/>
      <c r="D32" s="21">
        <f>'[1]Очки личное первенство'!H102</f>
        <v>3</v>
      </c>
      <c r="E32" s="63"/>
      <c r="F32" s="23">
        <f>'[1] Очки командное первенство'!F23</f>
        <v>1</v>
      </c>
      <c r="G32" s="24"/>
      <c r="H32" s="21"/>
      <c r="I32" s="21"/>
      <c r="J32" s="23"/>
      <c r="K32" s="24"/>
      <c r="L32" s="21"/>
      <c r="M32" s="21"/>
      <c r="N32" s="23"/>
      <c r="O32" s="24"/>
      <c r="P32" s="23"/>
      <c r="Q32" s="25" t="s">
        <v>33</v>
      </c>
      <c r="R32" s="26" t="s">
        <v>45</v>
      </c>
    </row>
    <row r="33" spans="1:18" ht="14.25">
      <c r="A33" s="19"/>
      <c r="B33" s="20" t="s">
        <v>40</v>
      </c>
      <c r="C33" s="19"/>
      <c r="D33" s="21">
        <f>'[1]Очки личное первенство'!H18</f>
        <v>2</v>
      </c>
      <c r="E33" s="63"/>
      <c r="F33" s="23"/>
      <c r="G33" s="24"/>
      <c r="H33" s="21"/>
      <c r="I33" s="21"/>
      <c r="J33" s="23"/>
      <c r="K33" s="24"/>
      <c r="L33" s="21"/>
      <c r="M33" s="21"/>
      <c r="N33" s="23"/>
      <c r="O33" s="24"/>
      <c r="P33" s="23"/>
      <c r="Q33" s="25" t="s">
        <v>46</v>
      </c>
      <c r="R33" s="26" t="s">
        <v>47</v>
      </c>
    </row>
    <row r="34" spans="1:18" ht="28.5">
      <c r="A34" s="19"/>
      <c r="B34" s="20" t="s">
        <v>40</v>
      </c>
      <c r="C34" s="19"/>
      <c r="D34" s="21">
        <f>'[1]Очки личное первенство'!H176</f>
        <v>2</v>
      </c>
      <c r="E34" s="63"/>
      <c r="F34" s="23">
        <f>'[1] Очки командное первенство'!F9</f>
        <v>11</v>
      </c>
      <c r="G34" s="24"/>
      <c r="H34" s="21"/>
      <c r="I34" s="21"/>
      <c r="J34" s="23"/>
      <c r="K34" s="24"/>
      <c r="L34" s="21"/>
      <c r="M34" s="21"/>
      <c r="N34" s="23"/>
      <c r="O34" s="24"/>
      <c r="P34" s="23"/>
      <c r="Q34" s="25" t="s">
        <v>48</v>
      </c>
      <c r="R34" s="26" t="s">
        <v>47</v>
      </c>
    </row>
    <row r="35" spans="1:18" ht="15" thickBot="1">
      <c r="A35" s="27"/>
      <c r="B35" s="28" t="s">
        <v>40</v>
      </c>
      <c r="C35" s="27">
        <v>3</v>
      </c>
      <c r="D35" s="29">
        <f>SUM(D29:D34)</f>
        <v>122</v>
      </c>
      <c r="E35" s="64">
        <v>4</v>
      </c>
      <c r="F35" s="34">
        <f>SUM(F29:F34)</f>
        <v>14</v>
      </c>
      <c r="G35" s="31"/>
      <c r="H35" s="29"/>
      <c r="I35" s="29"/>
      <c r="J35" s="30"/>
      <c r="K35" s="31"/>
      <c r="L35" s="29"/>
      <c r="M35" s="29"/>
      <c r="N35" s="30"/>
      <c r="O35" s="31"/>
      <c r="P35" s="30"/>
      <c r="Q35" s="32"/>
      <c r="R35" s="33"/>
    </row>
    <row r="36" spans="1:18" ht="28.5">
      <c r="A36" s="2"/>
      <c r="B36" s="13" t="s">
        <v>49</v>
      </c>
      <c r="C36" s="2"/>
      <c r="D36" s="14">
        <f>'[1]Очки личное первенство'!H15</f>
        <v>48</v>
      </c>
      <c r="E36" s="62"/>
      <c r="F36" s="15"/>
      <c r="G36" s="16"/>
      <c r="H36" s="14"/>
      <c r="I36" s="14"/>
      <c r="J36" s="15"/>
      <c r="K36" s="16"/>
      <c r="L36" s="14"/>
      <c r="M36" s="14"/>
      <c r="N36" s="15"/>
      <c r="O36" s="16"/>
      <c r="P36" s="15"/>
      <c r="Q36" s="17" t="s">
        <v>50</v>
      </c>
      <c r="R36" s="18" t="s">
        <v>51</v>
      </c>
    </row>
    <row r="37" spans="1:18" ht="28.5">
      <c r="A37" s="19"/>
      <c r="B37" s="20" t="s">
        <v>49</v>
      </c>
      <c r="C37" s="19"/>
      <c r="D37" s="21">
        <f>'[1]Очки личное первенство'!H97</f>
        <v>26</v>
      </c>
      <c r="E37" s="63"/>
      <c r="F37" s="23"/>
      <c r="G37" s="24"/>
      <c r="H37" s="21"/>
      <c r="I37" s="21"/>
      <c r="J37" s="23"/>
      <c r="K37" s="24"/>
      <c r="L37" s="21"/>
      <c r="M37" s="21"/>
      <c r="N37" s="23"/>
      <c r="O37" s="24"/>
      <c r="P37" s="23"/>
      <c r="Q37" s="25" t="s">
        <v>52</v>
      </c>
      <c r="R37" s="26" t="s">
        <v>53</v>
      </c>
    </row>
    <row r="38" spans="1:18" ht="28.5">
      <c r="A38" s="19"/>
      <c r="B38" s="20" t="s">
        <v>49</v>
      </c>
      <c r="C38" s="19"/>
      <c r="D38" s="21"/>
      <c r="E38" s="63"/>
      <c r="F38" s="23">
        <f>'[1] Очки командное первенство'!F3+'[1] Очки командное первенство'!F4</f>
        <v>33</v>
      </c>
      <c r="G38" s="24"/>
      <c r="H38" s="21"/>
      <c r="I38" s="21"/>
      <c r="J38" s="23"/>
      <c r="K38" s="24"/>
      <c r="L38" s="21"/>
      <c r="M38" s="21"/>
      <c r="N38" s="23"/>
      <c r="O38" s="24"/>
      <c r="P38" s="23"/>
      <c r="Q38" s="25" t="s">
        <v>54</v>
      </c>
      <c r="R38" s="26" t="s">
        <v>55</v>
      </c>
    </row>
    <row r="39" spans="1:18" ht="15" thickBot="1">
      <c r="A39" s="27"/>
      <c r="B39" s="36" t="s">
        <v>49</v>
      </c>
      <c r="C39" s="37"/>
      <c r="D39" s="29">
        <f>SUM(D36:D37)</f>
        <v>74</v>
      </c>
      <c r="E39" s="64">
        <v>1</v>
      </c>
      <c r="F39" s="34">
        <f>SUM(F36:F38)</f>
        <v>33</v>
      </c>
      <c r="G39" s="31"/>
      <c r="H39" s="29"/>
      <c r="I39" s="29"/>
      <c r="J39" s="30"/>
      <c r="K39" s="31"/>
      <c r="L39" s="29"/>
      <c r="M39" s="29"/>
      <c r="N39" s="30"/>
      <c r="O39" s="31"/>
      <c r="P39" s="30"/>
      <c r="Q39" s="32"/>
      <c r="R39" s="33"/>
    </row>
    <row r="40" spans="1:18" ht="28.5">
      <c r="A40" s="2"/>
      <c r="B40" s="13" t="s">
        <v>56</v>
      </c>
      <c r="C40" s="2"/>
      <c r="D40" s="14"/>
      <c r="E40" s="62"/>
      <c r="F40" s="15">
        <f>'[1] Очки командное первенство'!F18+'[1] Очки командное первенство'!F19</f>
        <v>2</v>
      </c>
      <c r="G40" s="16"/>
      <c r="H40" s="14"/>
      <c r="I40" s="14"/>
      <c r="J40" s="15"/>
      <c r="K40" s="16"/>
      <c r="L40" s="14"/>
      <c r="M40" s="14"/>
      <c r="N40" s="15"/>
      <c r="O40" s="16"/>
      <c r="P40" s="15"/>
      <c r="Q40" s="25" t="s">
        <v>57</v>
      </c>
      <c r="R40" s="18" t="s">
        <v>57</v>
      </c>
    </row>
    <row r="41" spans="1:5" ht="12.75">
      <c r="A41" s="19"/>
      <c r="E41" s="1"/>
    </row>
    <row r="42" spans="1:18" ht="14.25">
      <c r="A42" s="19"/>
      <c r="B42" s="20" t="s">
        <v>56</v>
      </c>
      <c r="C42" s="19"/>
      <c r="D42" s="21">
        <f>'[1]Очки личное первенство'!H138</f>
        <v>19</v>
      </c>
      <c r="E42" s="63"/>
      <c r="F42" s="23">
        <v>1</v>
      </c>
      <c r="G42" s="24"/>
      <c r="H42" s="21"/>
      <c r="I42" s="21"/>
      <c r="J42" s="23"/>
      <c r="K42" s="24"/>
      <c r="L42" s="21"/>
      <c r="M42" s="21"/>
      <c r="N42" s="23"/>
      <c r="O42" s="24"/>
      <c r="P42" s="23"/>
      <c r="Q42" s="38" t="s">
        <v>60</v>
      </c>
      <c r="R42" s="26"/>
    </row>
    <row r="43" spans="1:18" ht="15" thickBot="1">
      <c r="A43" s="27"/>
      <c r="B43" s="28" t="s">
        <v>56</v>
      </c>
      <c r="C43" s="27">
        <v>1</v>
      </c>
      <c r="D43" s="29">
        <f>SUM(D40:D42)</f>
        <v>19</v>
      </c>
      <c r="E43" s="64">
        <v>4</v>
      </c>
      <c r="F43" s="34">
        <f>SUM(F40:F42)</f>
        <v>3</v>
      </c>
      <c r="G43" s="31"/>
      <c r="H43" s="29"/>
      <c r="I43" s="29"/>
      <c r="J43" s="30"/>
      <c r="K43" s="31"/>
      <c r="L43" s="29"/>
      <c r="M43" s="29"/>
      <c r="N43" s="30"/>
      <c r="O43" s="31"/>
      <c r="P43" s="30"/>
      <c r="Q43" s="32"/>
      <c r="R43" s="33"/>
    </row>
    <row r="44" spans="1:18" ht="14.25">
      <c r="A44" s="39"/>
      <c r="B44" s="40"/>
      <c r="C44" s="19"/>
      <c r="D44" s="21">
        <f>'[1]Очки личное первенство'!H134</f>
        <v>73</v>
      </c>
      <c r="E44" s="63"/>
      <c r="F44" s="23"/>
      <c r="G44" s="24"/>
      <c r="H44" s="21"/>
      <c r="I44" s="21"/>
      <c r="J44" s="23"/>
      <c r="K44" s="24"/>
      <c r="L44" s="21"/>
      <c r="M44" s="21"/>
      <c r="N44" s="23"/>
      <c r="O44" s="24"/>
      <c r="P44" s="23"/>
      <c r="Q44" s="41" t="s">
        <v>61</v>
      </c>
      <c r="R44" s="41" t="s">
        <v>61</v>
      </c>
    </row>
    <row r="45" spans="1:18" ht="28.5">
      <c r="A45" s="39"/>
      <c r="B45" s="40"/>
      <c r="C45" s="19"/>
      <c r="D45" s="21">
        <f>'[1]Очки личное первенство'!H128</f>
        <v>14</v>
      </c>
      <c r="E45" s="63"/>
      <c r="F45" s="23"/>
      <c r="G45" s="24"/>
      <c r="H45" s="21"/>
      <c r="I45" s="21"/>
      <c r="J45" s="23"/>
      <c r="K45" s="24"/>
      <c r="L45" s="21"/>
      <c r="M45" s="21"/>
      <c r="N45" s="23"/>
      <c r="O45" s="24"/>
      <c r="P45" s="23"/>
      <c r="Q45" s="42" t="s">
        <v>30</v>
      </c>
      <c r="R45" s="42" t="s">
        <v>30</v>
      </c>
    </row>
    <row r="46" spans="1:18" ht="14.25">
      <c r="A46" s="39"/>
      <c r="B46" s="40"/>
      <c r="C46" s="19"/>
      <c r="D46" s="21"/>
      <c r="E46" s="63"/>
      <c r="F46" s="23"/>
      <c r="G46" s="24"/>
      <c r="H46" s="21"/>
      <c r="I46" s="21"/>
      <c r="J46" s="23"/>
      <c r="K46" s="24"/>
      <c r="L46" s="21"/>
      <c r="M46" s="21"/>
      <c r="N46" s="23"/>
      <c r="O46" s="24"/>
      <c r="P46" s="23"/>
      <c r="Q46" s="42"/>
      <c r="R46" s="42"/>
    </row>
    <row r="47" spans="1:18" ht="15" thickBot="1">
      <c r="A47" s="39"/>
      <c r="B47" s="40"/>
      <c r="C47" s="27"/>
      <c r="D47" s="43"/>
      <c r="E47" s="65"/>
      <c r="F47" s="44"/>
      <c r="G47" s="45"/>
      <c r="H47" s="43"/>
      <c r="I47" s="43"/>
      <c r="J47" s="44"/>
      <c r="K47" s="45"/>
      <c r="L47" s="43"/>
      <c r="M47" s="43"/>
      <c r="N47" s="44"/>
      <c r="O47" s="45"/>
      <c r="P47" s="44"/>
      <c r="Q47" s="42"/>
      <c r="R47" s="42"/>
    </row>
    <row r="48" spans="1:18" ht="14.25">
      <c r="A48" s="39"/>
      <c r="B48" s="40"/>
      <c r="C48" s="46"/>
      <c r="D48" s="21"/>
      <c r="E48" s="22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42"/>
      <c r="R48" s="42"/>
    </row>
    <row r="49" spans="1:18" ht="14.25">
      <c r="A49" s="39"/>
      <c r="B49" s="40"/>
      <c r="C49" s="82" t="s">
        <v>66</v>
      </c>
      <c r="D49" s="82"/>
      <c r="E49" s="83" t="s">
        <v>67</v>
      </c>
      <c r="F49" s="83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42"/>
      <c r="R49" s="42"/>
    </row>
    <row r="50" spans="1:20" ht="13.5" thickBot="1">
      <c r="A50" s="3"/>
      <c r="B50" s="4" t="s">
        <v>4</v>
      </c>
      <c r="C50" s="9" t="s">
        <v>64</v>
      </c>
      <c r="D50" s="4" t="s">
        <v>65</v>
      </c>
      <c r="E50" s="4" t="s">
        <v>64</v>
      </c>
      <c r="F50" s="4" t="s">
        <v>65</v>
      </c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9"/>
      <c r="T50" s="47"/>
    </row>
    <row r="51" spans="3:16" ht="12.75">
      <c r="C51" s="50"/>
      <c r="D51" s="51"/>
      <c r="E51" s="68"/>
      <c r="F51" s="52"/>
      <c r="G51" s="50"/>
      <c r="H51" s="51"/>
      <c r="I51" s="51"/>
      <c r="J51" s="52"/>
      <c r="K51" s="50"/>
      <c r="L51" s="51"/>
      <c r="M51" s="51"/>
      <c r="N51" s="52"/>
      <c r="O51" s="50"/>
      <c r="P51" s="52"/>
    </row>
    <row r="52" spans="1:16" ht="15">
      <c r="A52" s="39"/>
      <c r="B52" s="69" t="s">
        <v>56</v>
      </c>
      <c r="C52" s="19">
        <v>8</v>
      </c>
      <c r="D52" s="11">
        <f>D43</f>
        <v>19</v>
      </c>
      <c r="E52" s="66">
        <v>6</v>
      </c>
      <c r="F52" s="53">
        <f>F43</f>
        <v>3</v>
      </c>
      <c r="G52" s="10"/>
      <c r="H52" s="11"/>
      <c r="I52" s="11"/>
      <c r="J52" s="12"/>
      <c r="K52" s="10"/>
      <c r="L52" s="11"/>
      <c r="M52" s="11"/>
      <c r="N52" s="12"/>
      <c r="O52" s="10"/>
      <c r="P52" s="12"/>
    </row>
    <row r="53" spans="1:16" ht="15">
      <c r="A53" s="39"/>
      <c r="B53" s="69" t="s">
        <v>62</v>
      </c>
      <c r="C53" s="19">
        <v>2</v>
      </c>
      <c r="D53" s="11">
        <f>D19</f>
        <v>165</v>
      </c>
      <c r="E53" s="66">
        <v>3</v>
      </c>
      <c r="F53" s="53">
        <f>F19</f>
        <v>23</v>
      </c>
      <c r="G53" s="10"/>
      <c r="H53" s="11"/>
      <c r="I53" s="11"/>
      <c r="J53" s="12"/>
      <c r="K53" s="10"/>
      <c r="L53" s="11"/>
      <c r="M53" s="11"/>
      <c r="N53" s="12"/>
      <c r="O53" s="10"/>
      <c r="P53" s="12"/>
    </row>
    <row r="54" spans="1:16" ht="15">
      <c r="A54" s="39"/>
      <c r="B54" s="69" t="s">
        <v>40</v>
      </c>
      <c r="C54" s="19">
        <v>3</v>
      </c>
      <c r="D54" s="11">
        <f>D35</f>
        <v>122</v>
      </c>
      <c r="E54" s="66">
        <v>4</v>
      </c>
      <c r="F54" s="53">
        <f>F35</f>
        <v>14</v>
      </c>
      <c r="G54" s="10"/>
      <c r="H54" s="11"/>
      <c r="I54" s="11"/>
      <c r="J54" s="12"/>
      <c r="K54" s="10"/>
      <c r="L54" s="11"/>
      <c r="M54" s="11"/>
      <c r="N54" s="12"/>
      <c r="O54" s="10"/>
      <c r="P54" s="12"/>
    </row>
    <row r="55" spans="1:16" ht="15">
      <c r="A55" s="39"/>
      <c r="B55" s="69" t="s">
        <v>11</v>
      </c>
      <c r="C55" s="19">
        <v>4</v>
      </c>
      <c r="D55" s="11">
        <f>D11</f>
        <v>80</v>
      </c>
      <c r="E55" s="66"/>
      <c r="F55" s="53">
        <f>F11</f>
        <v>0</v>
      </c>
      <c r="G55" s="10"/>
      <c r="H55" s="11"/>
      <c r="I55" s="11"/>
      <c r="J55" s="12"/>
      <c r="K55" s="10"/>
      <c r="L55" s="11"/>
      <c r="M55" s="11"/>
      <c r="N55" s="12"/>
      <c r="O55" s="10"/>
      <c r="P55" s="12"/>
    </row>
    <row r="56" spans="1:16" ht="15">
      <c r="A56" s="39"/>
      <c r="B56" s="69" t="s">
        <v>16</v>
      </c>
      <c r="C56" s="19">
        <v>1</v>
      </c>
      <c r="D56" s="11">
        <f>D16</f>
        <v>169</v>
      </c>
      <c r="E56" s="66">
        <v>2</v>
      </c>
      <c r="F56" s="53">
        <f>F16</f>
        <v>32</v>
      </c>
      <c r="G56" s="10"/>
      <c r="H56" s="11"/>
      <c r="I56" s="11"/>
      <c r="J56" s="12"/>
      <c r="K56" s="10"/>
      <c r="L56" s="11"/>
      <c r="M56" s="11"/>
      <c r="N56" s="12"/>
      <c r="O56" s="10"/>
      <c r="P56" s="12"/>
    </row>
    <row r="57" spans="1:16" ht="15">
      <c r="A57" s="39"/>
      <c r="B57" s="69" t="s">
        <v>32</v>
      </c>
      <c r="C57" s="19">
        <v>6</v>
      </c>
      <c r="D57" s="11">
        <f>D26</f>
        <v>36</v>
      </c>
      <c r="E57" s="66"/>
      <c r="F57" s="53">
        <f>F26</f>
        <v>0</v>
      </c>
      <c r="G57" s="10"/>
      <c r="H57" s="11"/>
      <c r="I57" s="11"/>
      <c r="J57" s="12"/>
      <c r="K57" s="10"/>
      <c r="L57" s="11"/>
      <c r="M57" s="11"/>
      <c r="N57" s="12"/>
      <c r="O57" s="10"/>
      <c r="P57" s="12"/>
    </row>
    <row r="58" spans="1:16" ht="15">
      <c r="A58" s="39"/>
      <c r="B58" s="69" t="s">
        <v>27</v>
      </c>
      <c r="C58" s="19">
        <v>7</v>
      </c>
      <c r="D58" s="11">
        <f>D22</f>
        <v>27</v>
      </c>
      <c r="E58" s="66">
        <v>5</v>
      </c>
      <c r="F58" s="53">
        <f>F22</f>
        <v>10</v>
      </c>
      <c r="G58" s="10"/>
      <c r="H58" s="11"/>
      <c r="I58" s="11"/>
      <c r="J58" s="12"/>
      <c r="K58" s="10"/>
      <c r="L58" s="11"/>
      <c r="M58" s="11"/>
      <c r="N58" s="12"/>
      <c r="O58" s="10"/>
      <c r="P58" s="12"/>
    </row>
    <row r="59" spans="1:16" ht="15">
      <c r="A59" s="39"/>
      <c r="B59" s="69" t="s">
        <v>37</v>
      </c>
      <c r="C59" s="19">
        <v>9</v>
      </c>
      <c r="D59" s="11">
        <f>D28</f>
        <v>5</v>
      </c>
      <c r="E59" s="66"/>
      <c r="F59" s="53">
        <f>F28</f>
        <v>0</v>
      </c>
      <c r="G59" s="10"/>
      <c r="H59" s="11"/>
      <c r="I59" s="11"/>
      <c r="J59" s="12"/>
      <c r="K59" s="10"/>
      <c r="L59" s="11"/>
      <c r="M59" s="11"/>
      <c r="N59" s="12"/>
      <c r="O59" s="10"/>
      <c r="P59" s="12"/>
    </row>
    <row r="60" spans="2:16" ht="15.75" thickBot="1">
      <c r="B60" s="69" t="s">
        <v>49</v>
      </c>
      <c r="C60" s="61">
        <v>5</v>
      </c>
      <c r="D60" s="54">
        <f>D39</f>
        <v>74</v>
      </c>
      <c r="E60" s="67">
        <v>1</v>
      </c>
      <c r="F60" s="55">
        <f>F39</f>
        <v>33</v>
      </c>
      <c r="G60" s="56"/>
      <c r="H60" s="57"/>
      <c r="I60" s="57"/>
      <c r="J60" s="58"/>
      <c r="K60" s="56"/>
      <c r="L60" s="57"/>
      <c r="M60" s="57"/>
      <c r="N60" s="58"/>
      <c r="O60" s="56"/>
      <c r="P60" s="58"/>
    </row>
    <row r="61" ht="12.75">
      <c r="F61" s="59"/>
    </row>
  </sheetData>
  <sheetProtection/>
  <mergeCells count="19">
    <mergeCell ref="C49:D49"/>
    <mergeCell ref="E49:F49"/>
    <mergeCell ref="Q5:Q7"/>
    <mergeCell ref="R5:R7"/>
    <mergeCell ref="I6:J6"/>
    <mergeCell ref="C5:F5"/>
    <mergeCell ref="G5:J5"/>
    <mergeCell ref="K5:N5"/>
    <mergeCell ref="O5:P5"/>
    <mergeCell ref="B3:R4"/>
    <mergeCell ref="B1:R2"/>
    <mergeCell ref="C8:D8"/>
    <mergeCell ref="E8:F8"/>
    <mergeCell ref="K6:L6"/>
    <mergeCell ref="M6:N6"/>
    <mergeCell ref="O6:P6"/>
    <mergeCell ref="C6:D6"/>
    <mergeCell ref="E6:F6"/>
    <mergeCell ref="G6:H6"/>
  </mergeCells>
  <printOptions/>
  <pageMargins left="0.75" right="0.75" top="1" bottom="1" header="0.5" footer="0.5"/>
  <pageSetup horizontalDpi="600" verticalDpi="600" orientation="portrait" paperSize="9" scale="53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Хозяин</cp:lastModifiedBy>
  <cp:lastPrinted>2012-03-03T09:03:33Z</cp:lastPrinted>
  <dcterms:created xsi:type="dcterms:W3CDTF">2012-03-03T08:59:18Z</dcterms:created>
  <dcterms:modified xsi:type="dcterms:W3CDTF">2012-03-10T08:30:12Z</dcterms:modified>
  <cp:category/>
  <cp:version/>
  <cp:contentType/>
  <cp:contentStatus/>
</cp:coreProperties>
</file>